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13" i="1" l="1"/>
  <c r="J9" i="1"/>
  <c r="I6" i="1"/>
  <c r="I7" i="1"/>
  <c r="I9" i="1"/>
  <c r="I10" i="1"/>
  <c r="I13" i="1"/>
  <c r="I14" i="1"/>
  <c r="I15" i="1"/>
  <c r="K2" i="1"/>
  <c r="K15" i="1"/>
  <c r="K16" i="1"/>
  <c r="K13" i="1"/>
  <c r="K10" i="1"/>
  <c r="K12" i="1"/>
  <c r="K11" i="1"/>
  <c r="K9" i="1"/>
  <c r="K6" i="1"/>
  <c r="K7" i="1"/>
  <c r="K8" i="1"/>
  <c r="K3" i="1"/>
  <c r="K5" i="1"/>
  <c r="K4" i="1"/>
  <c r="K14" i="1"/>
  <c r="H10" i="1"/>
  <c r="H12" i="1"/>
  <c r="H11" i="1"/>
  <c r="H14" i="1"/>
  <c r="H15" i="1"/>
  <c r="H16" i="1"/>
  <c r="H13" i="1"/>
  <c r="H3" i="1"/>
  <c r="H5" i="1"/>
  <c r="H4" i="1"/>
  <c r="H6" i="1"/>
  <c r="H7" i="1"/>
  <c r="H8" i="1"/>
  <c r="H9" i="1"/>
  <c r="H2" i="1"/>
</calcChain>
</file>

<file path=xl/sharedStrings.xml><?xml version="1.0" encoding="utf-8"?>
<sst xmlns="http://schemas.openxmlformats.org/spreadsheetml/2006/main" count="26" uniqueCount="26">
  <si>
    <t>R</t>
  </si>
  <si>
    <t>G</t>
  </si>
  <si>
    <t>B</t>
  </si>
  <si>
    <t>lime</t>
  </si>
  <si>
    <t>blue</t>
  </si>
  <si>
    <t>fuchsia</t>
  </si>
  <si>
    <t>yellow</t>
  </si>
  <si>
    <t>aqua</t>
  </si>
  <si>
    <t>silver</t>
  </si>
  <si>
    <t>maroon</t>
  </si>
  <si>
    <t>green</t>
  </si>
  <si>
    <t>navy</t>
  </si>
  <si>
    <t>purple</t>
  </si>
  <si>
    <t>brown</t>
  </si>
  <si>
    <t>teal</t>
  </si>
  <si>
    <t>gray</t>
  </si>
  <si>
    <t>red</t>
  </si>
  <si>
    <t>black</t>
  </si>
  <si>
    <t>Elevation</t>
  </si>
  <si>
    <t>Consanguinity</t>
  </si>
  <si>
    <t>SQL</t>
  </si>
  <si>
    <t>Brightness</t>
  </si>
  <si>
    <t>Azimuth
(RG plane)</t>
  </si>
  <si>
    <t>RM 
ColorCode</t>
  </si>
  <si>
    <t>RM 
ColorName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</si>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</sst>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8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2" fillId="6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  <xf numFmtId="0" fontId="0" fillId="1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FFFF"/>
      <color rgb="FFFFFF00"/>
      <color rgb="FFFF00FF"/>
      <color rgb="FFC0C0C0"/>
      <color rgb="FF00FF00"/>
      <color rgb="FF0000FF"/>
      <color rgb="FFFF0000"/>
      <color rgb="FF808080"/>
      <color rgb="FF00808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H19" sqref="H19"/>
    </sheetView>
  </sheetViews>
  <sheetFormatPr defaultRowHeight="15" x14ac:dyDescent="0.25"/>
  <cols>
    <col min="1" max="1" width="13.7109375" style="1" bestFit="1" customWidth="1"/>
    <col min="2" max="2" width="10.28515625" style="1" bestFit="1" customWidth="1"/>
    <col min="3" max="3" width="11" style="1" bestFit="1" customWidth="1"/>
    <col min="4" max="4" width="11" style="1" customWidth="1"/>
    <col min="5" max="7" width="4" style="1" bestFit="1" customWidth="1"/>
    <col min="8" max="8" width="10.28515625" style="1" bestFit="1" customWidth="1"/>
    <col min="9" max="9" width="10.42578125" style="1" customWidth="1"/>
    <col min="10" max="10" width="9.28515625" style="1" bestFit="1" customWidth="1"/>
    <col min="11" max="11" width="47.7109375" bestFit="1" customWidth="1"/>
  </cols>
  <sheetData>
    <row r="1" spans="1:11" ht="30" x14ac:dyDescent="0.25">
      <c r="A1" s="3" t="s">
        <v>19</v>
      </c>
      <c r="B1" s="4" t="s">
        <v>23</v>
      </c>
      <c r="C1" s="4" t="s">
        <v>24</v>
      </c>
      <c r="D1" s="4" t="s">
        <v>25</v>
      </c>
      <c r="E1" s="3" t="s">
        <v>0</v>
      </c>
      <c r="F1" s="3" t="s">
        <v>1</v>
      </c>
      <c r="G1" s="3" t="s">
        <v>2</v>
      </c>
      <c r="H1" s="3" t="s">
        <v>21</v>
      </c>
      <c r="I1" s="4" t="s">
        <v>22</v>
      </c>
      <c r="J1" s="3" t="s">
        <v>18</v>
      </c>
      <c r="K1" s="5" t="s">
        <v>20</v>
      </c>
    </row>
    <row r="2" spans="1:11" x14ac:dyDescent="0.25">
      <c r="A2" s="1">
        <v>0</v>
      </c>
      <c r="B2" s="1">
        <v>0</v>
      </c>
      <c r="C2" s="1" t="s">
        <v>17</v>
      </c>
      <c r="D2" s="6"/>
      <c r="E2" s="1">
        <v>0</v>
      </c>
      <c r="F2" s="1">
        <v>0</v>
      </c>
      <c r="G2" s="1">
        <v>0</v>
      </c>
      <c r="H2" s="2">
        <f>SQRT(E2^2+F2^2+G2^2)</f>
        <v>0</v>
      </c>
      <c r="I2" s="2">
        <v>0</v>
      </c>
      <c r="J2" s="2">
        <v>0</v>
      </c>
      <c r="K2" t="str">
        <f>"INSERT INTO xConsangColor VALUES ("&amp;A2&amp;","&amp;B2&amp;",'"&amp;C2&amp;"');"</f>
        <v>INSERT INTO xConsangColor VALUES (0,0,'black');</v>
      </c>
    </row>
    <row r="3" spans="1:11" x14ac:dyDescent="0.25">
      <c r="A3" s="1">
        <v>1</v>
      </c>
      <c r="B3" s="1">
        <v>8</v>
      </c>
      <c r="C3" s="1" t="s">
        <v>9</v>
      </c>
      <c r="D3" s="7"/>
      <c r="E3" s="1">
        <v>128</v>
      </c>
      <c r="F3" s="1">
        <v>0</v>
      </c>
      <c r="G3" s="1">
        <v>0</v>
      </c>
      <c r="H3" s="2">
        <f>SQRT(E3^2+F3^2+G3^2)</f>
        <v>128</v>
      </c>
      <c r="I3" s="2">
        <v>0</v>
      </c>
      <c r="J3" s="2">
        <v>0</v>
      </c>
      <c r="K3" t="str">
        <f>"INSERT INTO xConsangColor VALUES ("&amp;A3&amp;","&amp;B3&amp;",'"&amp;C3&amp;"');"</f>
        <v>INSERT INTO xConsangColor VALUES (1,8,'maroon');</v>
      </c>
    </row>
    <row r="4" spans="1:11" x14ac:dyDescent="0.25">
      <c r="A4" s="1">
        <v>2</v>
      </c>
      <c r="B4" s="1">
        <v>10</v>
      </c>
      <c r="C4" s="1" t="s">
        <v>11</v>
      </c>
      <c r="D4" s="9"/>
      <c r="E4" s="1">
        <v>0</v>
      </c>
      <c r="F4" s="1">
        <v>0</v>
      </c>
      <c r="G4" s="1">
        <v>128</v>
      </c>
      <c r="H4" s="2">
        <f>SQRT(E4^2+F4^2+G4^2)</f>
        <v>128</v>
      </c>
      <c r="I4" s="2">
        <v>0</v>
      </c>
      <c r="J4" s="2">
        <v>90</v>
      </c>
      <c r="K4" t="str">
        <f>"INSERT INTO xConsangColor VALUES ("&amp;A4&amp;","&amp;B4&amp;",'"&amp;C4&amp;"');"</f>
        <v>INSERT INTO xConsangColor VALUES (2,10,'navy');</v>
      </c>
    </row>
    <row r="5" spans="1:11" x14ac:dyDescent="0.25">
      <c r="A5" s="1">
        <v>3</v>
      </c>
      <c r="B5" s="1">
        <v>9</v>
      </c>
      <c r="C5" s="1" t="s">
        <v>10</v>
      </c>
      <c r="D5" s="10"/>
      <c r="E5" s="1">
        <v>0</v>
      </c>
      <c r="F5" s="1">
        <v>128</v>
      </c>
      <c r="G5" s="1">
        <v>0</v>
      </c>
      <c r="H5" s="2">
        <f>SQRT(E5^2+F5^2+G5^2)</f>
        <v>128</v>
      </c>
      <c r="I5" s="2">
        <v>90</v>
      </c>
      <c r="J5" s="2">
        <v>0</v>
      </c>
      <c r="K5" t="str">
        <f>"INSERT INTO xConsangColor VALUES ("&amp;A5&amp;","&amp;B5&amp;",'"&amp;C5&amp;"');"</f>
        <v>INSERT INTO xConsangColor VALUES (3,9,'green');</v>
      </c>
    </row>
    <row r="6" spans="1:11" x14ac:dyDescent="0.25">
      <c r="A6" s="1">
        <v>4</v>
      </c>
      <c r="B6" s="1">
        <v>11</v>
      </c>
      <c r="C6" s="1" t="s">
        <v>12</v>
      </c>
      <c r="D6" s="8"/>
      <c r="E6" s="1">
        <v>128</v>
      </c>
      <c r="F6" s="1">
        <v>0</v>
      </c>
      <c r="G6" s="1">
        <v>128</v>
      </c>
      <c r="H6" s="2">
        <f>SQRT(E6^2+F6^2+G6^2)</f>
        <v>181.01933598375618</v>
      </c>
      <c r="I6" s="2">
        <f>ATAN(F6/E6)*180/PI()</f>
        <v>0</v>
      </c>
      <c r="J6" s="2">
        <v>45</v>
      </c>
      <c r="K6" t="str">
        <f>"INSERT INTO xConsangColor VALUES ("&amp;A6&amp;","&amp;B6&amp;",'"&amp;C6&amp;"');"</f>
        <v>INSERT INTO xConsangColor VALUES (4,11,'purple');</v>
      </c>
    </row>
    <row r="7" spans="1:11" x14ac:dyDescent="0.25">
      <c r="A7" s="1">
        <v>5</v>
      </c>
      <c r="B7" s="1">
        <v>12</v>
      </c>
      <c r="C7" s="1" t="s">
        <v>13</v>
      </c>
      <c r="D7" s="11"/>
      <c r="E7" s="1">
        <v>128</v>
      </c>
      <c r="F7" s="1">
        <v>128</v>
      </c>
      <c r="G7" s="1">
        <v>0</v>
      </c>
      <c r="H7" s="2">
        <f>SQRT(E7^2+F7^2+G7^2)</f>
        <v>181.01933598375618</v>
      </c>
      <c r="I7" s="2">
        <f>ATAN(F7/E7)*180/PI()</f>
        <v>45</v>
      </c>
      <c r="J7" s="2">
        <v>0</v>
      </c>
      <c r="K7" t="str">
        <f>"INSERT INTO xConsangColor VALUES ("&amp;A7&amp;","&amp;B7&amp;",'"&amp;C7&amp;"');"</f>
        <v>INSERT INTO xConsangColor VALUES (5,12,'brown');</v>
      </c>
    </row>
    <row r="8" spans="1:11" x14ac:dyDescent="0.25">
      <c r="A8" s="1">
        <v>6</v>
      </c>
      <c r="B8" s="1">
        <v>13</v>
      </c>
      <c r="C8" s="1" t="s">
        <v>14</v>
      </c>
      <c r="D8" s="12"/>
      <c r="E8" s="1">
        <v>0</v>
      </c>
      <c r="F8" s="1">
        <v>128</v>
      </c>
      <c r="G8" s="1">
        <v>128</v>
      </c>
      <c r="H8" s="2">
        <f>SQRT(E8^2+F8^2+G8^2)</f>
        <v>181.01933598375618</v>
      </c>
      <c r="I8" s="2">
        <v>90</v>
      </c>
      <c r="J8" s="2">
        <v>45</v>
      </c>
      <c r="K8" t="str">
        <f>"INSERT INTO xConsangColor VALUES ("&amp;A8&amp;","&amp;B8&amp;",'"&amp;C8&amp;"');"</f>
        <v>INSERT INTO xConsangColor VALUES (6,13,'teal');</v>
      </c>
    </row>
    <row r="9" spans="1:11" x14ac:dyDescent="0.25">
      <c r="A9" s="1">
        <v>7</v>
      </c>
      <c r="B9" s="1">
        <v>14</v>
      </c>
      <c r="C9" s="1" t="s">
        <v>15</v>
      </c>
      <c r="D9" s="13"/>
      <c r="E9" s="1">
        <v>128</v>
      </c>
      <c r="F9" s="1">
        <v>128</v>
      </c>
      <c r="G9" s="1">
        <v>128</v>
      </c>
      <c r="H9" s="2">
        <f>SQRT(E9^2+F9^2+G9^2)</f>
        <v>221.70250336881628</v>
      </c>
      <c r="I9" s="2">
        <f>ATAN(F9/E9)*180/PI()</f>
        <v>45</v>
      </c>
      <c r="J9" s="2">
        <f>ATAN(G9/SQRT(E9^2+F9^2))*180/PI()</f>
        <v>35.264389682754654</v>
      </c>
      <c r="K9" t="str">
        <f>"INSERT INTO xConsangColor VALUES ("&amp;A9&amp;","&amp;B9&amp;",'"&amp;C9&amp;"');"</f>
        <v>INSERT INTO xConsangColor VALUES (7,14,'gray');</v>
      </c>
    </row>
    <row r="10" spans="1:11" x14ac:dyDescent="0.25">
      <c r="A10" s="1">
        <v>8</v>
      </c>
      <c r="B10" s="1">
        <v>1</v>
      </c>
      <c r="C10" s="1" t="s">
        <v>16</v>
      </c>
      <c r="D10" s="14"/>
      <c r="E10" s="1">
        <v>255</v>
      </c>
      <c r="F10" s="1">
        <v>0</v>
      </c>
      <c r="G10" s="1">
        <v>0</v>
      </c>
      <c r="H10" s="2">
        <f>SQRT(E10^2+F10^2+G10^2)</f>
        <v>255</v>
      </c>
      <c r="I10" s="2">
        <f>ATAN(F10/E10)*180/PI()</f>
        <v>0</v>
      </c>
      <c r="J10" s="2">
        <v>0</v>
      </c>
      <c r="K10" t="str">
        <f>"INSERT INTO xConsangColor VALUES ("&amp;A10&amp;","&amp;B10&amp;",'"&amp;C10&amp;"');"</f>
        <v>INSERT INTO xConsangColor VALUES (8,1,'red');</v>
      </c>
    </row>
    <row r="11" spans="1:11" x14ac:dyDescent="0.25">
      <c r="A11" s="1">
        <v>9</v>
      </c>
      <c r="B11" s="1">
        <v>3</v>
      </c>
      <c r="C11" s="1" t="s">
        <v>4</v>
      </c>
      <c r="D11" s="15"/>
      <c r="E11" s="1">
        <v>0</v>
      </c>
      <c r="F11" s="1">
        <v>0</v>
      </c>
      <c r="G11" s="1">
        <v>255</v>
      </c>
      <c r="H11" s="2">
        <f>SQRT(E11^2+F11^2+G11^2)</f>
        <v>255</v>
      </c>
      <c r="I11" s="2">
        <v>0</v>
      </c>
      <c r="J11" s="2">
        <v>90</v>
      </c>
      <c r="K11" t="str">
        <f>"INSERT INTO xConsangColor VALUES ("&amp;A11&amp;","&amp;B11&amp;",'"&amp;C11&amp;"');"</f>
        <v>INSERT INTO xConsangColor VALUES (9,3,'blue');</v>
      </c>
    </row>
    <row r="12" spans="1:11" x14ac:dyDescent="0.25">
      <c r="A12" s="1">
        <v>10</v>
      </c>
      <c r="B12" s="1">
        <v>2</v>
      </c>
      <c r="C12" s="1" t="s">
        <v>3</v>
      </c>
      <c r="D12" s="16"/>
      <c r="E12" s="1">
        <v>0</v>
      </c>
      <c r="F12" s="1">
        <v>255</v>
      </c>
      <c r="G12" s="1">
        <v>0</v>
      </c>
      <c r="H12" s="2">
        <f>SQRT(E12^2+F12^2+G12^2)</f>
        <v>255</v>
      </c>
      <c r="I12" s="2">
        <v>90</v>
      </c>
      <c r="J12" s="2">
        <v>0</v>
      </c>
      <c r="K12" t="str">
        <f>"INSERT INTO xConsangColor VALUES ("&amp;A12&amp;","&amp;B12&amp;",'"&amp;C12&amp;"');"</f>
        <v>INSERT INTO xConsangColor VALUES (10,2,'lime');</v>
      </c>
    </row>
    <row r="13" spans="1:11" x14ac:dyDescent="0.25">
      <c r="A13" s="1">
        <v>11</v>
      </c>
      <c r="B13" s="1">
        <v>7</v>
      </c>
      <c r="C13" s="1" t="s">
        <v>8</v>
      </c>
      <c r="D13" s="17"/>
      <c r="E13" s="1">
        <v>192</v>
      </c>
      <c r="F13" s="1">
        <v>192</v>
      </c>
      <c r="G13" s="1">
        <v>192</v>
      </c>
      <c r="H13" s="2">
        <f>SQRT(E13^2+F13^2+G13^2)</f>
        <v>332.55375505322445</v>
      </c>
      <c r="I13" s="2">
        <f>ATAN(F13/E13)*180/PI()</f>
        <v>45</v>
      </c>
      <c r="J13" s="2">
        <f>ATAN(G13/SQRT(E13^2+F13^2))*180/PI()</f>
        <v>35.264389682754654</v>
      </c>
      <c r="K13" t="str">
        <f>"INSERT INTO xConsangColor VALUES ("&amp;A13&amp;","&amp;B13&amp;",'"&amp;C13&amp;"');"</f>
        <v>INSERT INTO xConsangColor VALUES (11,7,'silver');</v>
      </c>
    </row>
    <row r="14" spans="1:11" x14ac:dyDescent="0.25">
      <c r="A14" s="1">
        <v>12</v>
      </c>
      <c r="B14" s="1">
        <v>4</v>
      </c>
      <c r="C14" s="1" t="s">
        <v>5</v>
      </c>
      <c r="D14" s="18"/>
      <c r="E14" s="1">
        <v>255</v>
      </c>
      <c r="F14" s="1">
        <v>0</v>
      </c>
      <c r="G14" s="1">
        <v>255</v>
      </c>
      <c r="H14" s="2">
        <f>SQRT(E14^2+F14^2+G14^2)</f>
        <v>360.62445840513925</v>
      </c>
      <c r="I14" s="2">
        <f>ATAN(F14/E14)*180/PI()</f>
        <v>0</v>
      </c>
      <c r="J14" s="2">
        <v>45</v>
      </c>
      <c r="K14" t="str">
        <f>"INSERT INTO xConsangColor VALUES ("&amp;A14&amp;","&amp;B14&amp;",'"&amp;C14&amp;"');"</f>
        <v>INSERT INTO xConsangColor VALUES (12,4,'fuchsia');</v>
      </c>
    </row>
    <row r="15" spans="1:11" x14ac:dyDescent="0.25">
      <c r="A15" s="1">
        <v>13</v>
      </c>
      <c r="B15" s="1">
        <v>5</v>
      </c>
      <c r="C15" s="1" t="s">
        <v>6</v>
      </c>
      <c r="D15" s="19"/>
      <c r="E15" s="1">
        <v>255</v>
      </c>
      <c r="F15" s="1">
        <v>255</v>
      </c>
      <c r="G15" s="1">
        <v>0</v>
      </c>
      <c r="H15" s="2">
        <f>SQRT(E15^2+F15^2+G15^2)</f>
        <v>360.62445840513925</v>
      </c>
      <c r="I15" s="2">
        <f>ATAN(F15/E15)*180/PI()</f>
        <v>45</v>
      </c>
      <c r="J15" s="2">
        <v>0</v>
      </c>
      <c r="K15" t="str">
        <f>"INSERT INTO xConsangColor VALUES ("&amp;A15&amp;","&amp;B15&amp;",'"&amp;C15&amp;"');"</f>
        <v>INSERT INTO xConsangColor VALUES (13,5,'yellow');</v>
      </c>
    </row>
    <row r="16" spans="1:11" x14ac:dyDescent="0.25">
      <c r="A16" s="1">
        <v>14</v>
      </c>
      <c r="B16" s="1">
        <v>6</v>
      </c>
      <c r="C16" s="1" t="s">
        <v>7</v>
      </c>
      <c r="D16" s="20"/>
      <c r="E16" s="1">
        <v>0</v>
      </c>
      <c r="F16" s="1">
        <v>255</v>
      </c>
      <c r="G16" s="1">
        <v>255</v>
      </c>
      <c r="H16" s="2">
        <f>SQRT(E16^2+F16^2+G16^2)</f>
        <v>360.62445840513925</v>
      </c>
      <c r="I16" s="2">
        <v>90</v>
      </c>
      <c r="J16" s="2">
        <v>45</v>
      </c>
      <c r="K16" t="str">
        <f>"INSERT INTO xConsangColor VALUES ("&amp;A16&amp;","&amp;B16&amp;",'"&amp;C16&amp;"');"</f>
        <v>INSERT INTO xConsangColor VALUES (14,6,'aqua');</v>
      </c>
    </row>
  </sheetData>
  <sortState ref="A2:K16">
    <sortCondition ref="H2:H16"/>
    <sortCondition ref="I2:I16"/>
    <sortCondition ref="J2:J16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2016-07-30T20:49:36Z</dcterms:modified>
</cp:coreProperties>
</file>